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</sheets>
  <definedNames>
    <definedName name="_xlnm.Print_Area" localSheetId="0">'Arkusz1'!$A$1:$M$60</definedName>
  </definedNames>
  <calcPr fullCalcOnLoad="1"/>
</workbook>
</file>

<file path=xl/sharedStrings.xml><?xml version="1.0" encoding="utf-8"?>
<sst xmlns="http://schemas.openxmlformats.org/spreadsheetml/2006/main" count="18" uniqueCount="18">
  <si>
    <t>Km</t>
  </si>
  <si>
    <t>Hm</t>
  </si>
  <si>
    <t>kraw. L</t>
  </si>
  <si>
    <t>oś</t>
  </si>
  <si>
    <t>kraw. P</t>
  </si>
  <si>
    <t>śr. w przek.</t>
  </si>
  <si>
    <t>Razem</t>
  </si>
  <si>
    <t>Grubość w-wy wyrównawczej       ( cm )</t>
  </si>
  <si>
    <t>Szer. przek.       ( m )</t>
  </si>
  <si>
    <r>
      <t>Śr. pow.    wyr.   w przek.           (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)</t>
    </r>
  </si>
  <si>
    <t>Odl. między przek.       ( m )</t>
  </si>
  <si>
    <r>
      <t>Obj.           (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)</t>
    </r>
  </si>
  <si>
    <t>Śr. szer. przek.         ( m. )</t>
  </si>
  <si>
    <r>
      <t>Pow. wyrów.       (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)</t>
    </r>
  </si>
  <si>
    <r>
      <t>Pow.    wyr. w przek.        (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)</t>
    </r>
  </si>
  <si>
    <t>Tabela wyrównań masą w-wy wyrównawczo - konstrukcyjnej</t>
  </si>
  <si>
    <t xml:space="preserve"> </t>
  </si>
  <si>
    <t>tony: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</si>
</sst>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vertAlign val="superscript"/>
      <sz val="10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7" xfId="0" applyNumberFormat="1" applyBorder="1" applyAlignment="1">
      <alignment/>
    </xf>
    <xf numFmtId="1" fontId="0" fillId="0" borderId="6" xfId="0" applyNumberFormat="1" applyBorder="1" applyAlignment="1" applyProtection="1">
      <alignment/>
      <protection locked="0"/>
    </xf>
    <xf numFmtId="1" fontId="0" fillId="0" borderId="7" xfId="0" applyNumberFormat="1" applyBorder="1" applyAlignment="1">
      <alignment/>
    </xf>
    <xf numFmtId="0" fontId="0" fillId="0" borderId="7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2" fontId="0" fillId="0" borderId="1" xfId="0" applyNumberFormat="1" applyFill="1" applyBorder="1" applyAlignment="1">
      <alignment/>
    </xf>
    <xf numFmtId="0" fontId="3" fillId="0" borderId="8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view="pageBreakPreview" zoomScaleNormal="75" zoomScaleSheetLayoutView="100" workbookViewId="0" topLeftCell="A1">
      <selection activeCell="H66" sqref="H66"/>
    </sheetView>
  </sheetViews>
  <sheetFormatPr defaultColWidth="9.00390625" defaultRowHeight="12.75"/>
  <cols>
    <col min="1" max="1" width="3.75390625" style="6" customWidth="1"/>
    <col min="2" max="2" width="7.625" style="0" customWidth="1"/>
    <col min="3" max="3" width="5.125" style="0" customWidth="1"/>
    <col min="4" max="4" width="4.875" style="0" customWidth="1"/>
    <col min="5" max="5" width="5.75390625" style="0" customWidth="1"/>
    <col min="6" max="6" width="5.375" style="2" customWidth="1"/>
    <col min="7" max="7" width="7.125" style="0" customWidth="1"/>
    <col min="8" max="8" width="8.125" style="3" customWidth="1"/>
    <col min="9" max="9" width="8.625" style="3" customWidth="1"/>
    <col min="10" max="10" width="8.75390625" style="3" customWidth="1"/>
    <col min="11" max="11" width="8.75390625" style="3" bestFit="1" customWidth="1"/>
    <col min="12" max="12" width="9.75390625" style="3" customWidth="1"/>
    <col min="13" max="13" width="10.25390625" style="3" customWidth="1"/>
  </cols>
  <sheetData>
    <row r="1" spans="1:13" s="28" customFormat="1" ht="45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1" customFormat="1" ht="36" customHeight="1">
      <c r="A2" s="7" t="s">
        <v>0</v>
      </c>
      <c r="B2" s="8" t="s">
        <v>1</v>
      </c>
      <c r="C2" s="38" t="s">
        <v>7</v>
      </c>
      <c r="D2" s="39"/>
      <c r="E2" s="39"/>
      <c r="F2" s="40"/>
      <c r="G2" s="41" t="s">
        <v>8</v>
      </c>
      <c r="H2" s="36" t="s">
        <v>14</v>
      </c>
      <c r="I2" s="36" t="s">
        <v>9</v>
      </c>
      <c r="J2" s="36" t="s">
        <v>10</v>
      </c>
      <c r="K2" s="36" t="s">
        <v>11</v>
      </c>
      <c r="L2" s="36" t="s">
        <v>12</v>
      </c>
      <c r="M2" s="36" t="s">
        <v>13</v>
      </c>
    </row>
    <row r="3" spans="1:13" s="1" customFormat="1" ht="22.5">
      <c r="A3" s="7"/>
      <c r="B3" s="8"/>
      <c r="C3" s="29" t="s">
        <v>2</v>
      </c>
      <c r="D3" s="29" t="s">
        <v>3</v>
      </c>
      <c r="E3" s="29" t="s">
        <v>4</v>
      </c>
      <c r="F3" s="30" t="s">
        <v>5</v>
      </c>
      <c r="G3" s="42"/>
      <c r="H3" s="37"/>
      <c r="I3" s="37"/>
      <c r="J3" s="37"/>
      <c r="K3" s="37"/>
      <c r="L3" s="37"/>
      <c r="M3" s="37"/>
    </row>
    <row r="4" spans="1:13" s="4" customFormat="1" ht="12.7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</row>
    <row r="5" spans="1:13" s="23" customFormat="1" ht="12.75">
      <c r="A5" s="21"/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1:15" s="3" customFormat="1" ht="12.75">
      <c r="A6" s="13">
        <v>9</v>
      </c>
      <c r="B6" s="10">
        <v>970</v>
      </c>
      <c r="C6" s="13">
        <v>2</v>
      </c>
      <c r="D6" s="13">
        <v>2</v>
      </c>
      <c r="E6" s="13">
        <v>2</v>
      </c>
      <c r="F6" s="19">
        <f>(C6+2*D6+E6)/4</f>
        <v>2</v>
      </c>
      <c r="G6" s="16">
        <v>6</v>
      </c>
      <c r="H6" s="16">
        <f>G6*F6/100</f>
        <v>0.12</v>
      </c>
      <c r="I6" s="14"/>
      <c r="J6" s="14"/>
      <c r="K6" s="14"/>
      <c r="L6" s="14"/>
      <c r="M6" s="11"/>
      <c r="O6" s="5"/>
    </row>
    <row r="7" spans="1:13" s="3" customFormat="1" ht="12.75">
      <c r="A7" s="12"/>
      <c r="B7" s="11"/>
      <c r="C7" s="12"/>
      <c r="D7" s="12"/>
      <c r="E7" s="12"/>
      <c r="F7" s="15"/>
      <c r="G7" s="14"/>
      <c r="H7" s="14"/>
      <c r="I7" s="16">
        <f>AVERAGE(H6,H8)</f>
        <v>0.12</v>
      </c>
      <c r="J7" s="16">
        <f>1000*A8+B8-1000*A6-B6</f>
        <v>10</v>
      </c>
      <c r="K7" s="16">
        <f>J7*I7</f>
        <v>1.2</v>
      </c>
      <c r="L7" s="16">
        <f>AVERAGE(G6,G8)</f>
        <v>6</v>
      </c>
      <c r="M7" s="10">
        <f>L7*J7</f>
        <v>60</v>
      </c>
    </row>
    <row r="8" spans="1:13" s="3" customFormat="1" ht="12.75">
      <c r="A8" s="13">
        <v>9</v>
      </c>
      <c r="B8" s="10">
        <v>980</v>
      </c>
      <c r="C8" s="13">
        <v>2</v>
      </c>
      <c r="D8" s="13">
        <v>2</v>
      </c>
      <c r="E8" s="13">
        <v>2</v>
      </c>
      <c r="F8" s="19">
        <f aca="true" t="shared" si="0" ref="F8:F38">(C8+2*D8+E8)/4</f>
        <v>2</v>
      </c>
      <c r="G8" s="16">
        <v>6</v>
      </c>
      <c r="H8" s="16">
        <f>G8*F8/100</f>
        <v>0.12</v>
      </c>
      <c r="I8" s="14"/>
      <c r="J8" s="14"/>
      <c r="K8" s="14"/>
      <c r="L8" s="14"/>
      <c r="M8" s="11"/>
    </row>
    <row r="9" spans="1:13" s="3" customFormat="1" ht="12.75">
      <c r="A9" s="12"/>
      <c r="B9" s="11"/>
      <c r="C9" s="12"/>
      <c r="D9" s="12"/>
      <c r="E9" s="12"/>
      <c r="F9" s="19"/>
      <c r="G9" s="14"/>
      <c r="H9" s="14"/>
      <c r="I9" s="16">
        <f>AVERAGE(H8,H10)</f>
        <v>0.12</v>
      </c>
      <c r="J9" s="16">
        <f>1000*A10+B10-1000*A8-B8</f>
        <v>10</v>
      </c>
      <c r="K9" s="16">
        <f>J9*I9</f>
        <v>1.2</v>
      </c>
      <c r="L9" s="16">
        <f>AVERAGE(G8,G10)</f>
        <v>6</v>
      </c>
      <c r="M9" s="10">
        <f>L9*J9</f>
        <v>60</v>
      </c>
    </row>
    <row r="10" spans="1:13" s="3" customFormat="1" ht="12.75">
      <c r="A10" s="13">
        <v>9</v>
      </c>
      <c r="B10" s="10">
        <v>990</v>
      </c>
      <c r="C10" s="13">
        <v>2</v>
      </c>
      <c r="D10" s="13">
        <v>2</v>
      </c>
      <c r="E10" s="13">
        <v>2</v>
      </c>
      <c r="F10" s="19">
        <f t="shared" si="0"/>
        <v>2</v>
      </c>
      <c r="G10" s="16">
        <v>6</v>
      </c>
      <c r="H10" s="16">
        <f>G10*F10/100</f>
        <v>0.12</v>
      </c>
      <c r="I10" s="14"/>
      <c r="J10" s="16"/>
      <c r="K10" s="14"/>
      <c r="L10" s="14"/>
      <c r="M10" s="11"/>
    </row>
    <row r="11" spans="1:13" s="3" customFormat="1" ht="12.75">
      <c r="A11" s="18"/>
      <c r="B11" s="17"/>
      <c r="C11" s="17"/>
      <c r="D11" s="17"/>
      <c r="E11" s="17"/>
      <c r="F11" s="19"/>
      <c r="G11" s="17"/>
      <c r="H11" s="17"/>
      <c r="I11" s="16">
        <f>AVERAGE(H10,H12)</f>
        <v>0.12</v>
      </c>
      <c r="J11" s="16">
        <f>1000*A12+B12-1000*A10-B10</f>
        <v>10</v>
      </c>
      <c r="K11" s="16">
        <f>J11*I11</f>
        <v>1.2</v>
      </c>
      <c r="L11" s="16">
        <f>AVERAGE(G10,G12)</f>
        <v>6</v>
      </c>
      <c r="M11" s="10">
        <f>L11*J11</f>
        <v>60</v>
      </c>
    </row>
    <row r="12" spans="1:15" s="3" customFormat="1" ht="12.75">
      <c r="A12" s="13">
        <v>10</v>
      </c>
      <c r="B12" s="10">
        <v>0</v>
      </c>
      <c r="C12" s="13">
        <v>2</v>
      </c>
      <c r="D12" s="13">
        <v>2</v>
      </c>
      <c r="E12" s="13">
        <v>2</v>
      </c>
      <c r="F12" s="19">
        <f t="shared" si="0"/>
        <v>2</v>
      </c>
      <c r="G12" s="16">
        <v>6</v>
      </c>
      <c r="H12" s="16">
        <f>G12*F12/100</f>
        <v>0.12</v>
      </c>
      <c r="I12" s="17"/>
      <c r="J12" s="17"/>
      <c r="K12" s="17"/>
      <c r="L12" s="17"/>
      <c r="M12" s="9"/>
      <c r="O12" s="5"/>
    </row>
    <row r="13" spans="1:13" s="3" customFormat="1" ht="12.75">
      <c r="A13" s="18"/>
      <c r="B13" s="17"/>
      <c r="C13" s="18"/>
      <c r="D13" s="18"/>
      <c r="E13" s="18"/>
      <c r="F13" s="19"/>
      <c r="G13" s="17"/>
      <c r="H13" s="17"/>
      <c r="I13" s="16">
        <f>AVERAGE(H12,H14)</f>
        <v>0.12</v>
      </c>
      <c r="J13" s="16">
        <f>1000*A14+B14-1000*A12-B12</f>
        <v>10</v>
      </c>
      <c r="K13" s="16">
        <f>J13*I13</f>
        <v>1.2</v>
      </c>
      <c r="L13" s="16">
        <f>AVERAGE(G12,G14)</f>
        <v>6</v>
      </c>
      <c r="M13" s="10">
        <f>L13*J13</f>
        <v>60</v>
      </c>
    </row>
    <row r="14" spans="1:15" s="3" customFormat="1" ht="12.75">
      <c r="A14" s="13">
        <v>10</v>
      </c>
      <c r="B14" s="10">
        <v>10</v>
      </c>
      <c r="C14" s="13">
        <v>2</v>
      </c>
      <c r="D14" s="13">
        <v>2</v>
      </c>
      <c r="E14" s="13">
        <v>2</v>
      </c>
      <c r="F14" s="19">
        <f t="shared" si="0"/>
        <v>2</v>
      </c>
      <c r="G14" s="16">
        <v>6</v>
      </c>
      <c r="H14" s="16">
        <f>G14*F14/100</f>
        <v>0.12</v>
      </c>
      <c r="I14" s="17"/>
      <c r="J14" s="17"/>
      <c r="K14" s="17"/>
      <c r="L14" s="17"/>
      <c r="M14" s="9"/>
      <c r="O14" s="5"/>
    </row>
    <row r="15" spans="1:13" s="3" customFormat="1" ht="12.75">
      <c r="A15" s="18"/>
      <c r="B15" s="17"/>
      <c r="C15" s="18"/>
      <c r="D15" s="18"/>
      <c r="E15" s="18"/>
      <c r="F15" s="19"/>
      <c r="G15" s="17"/>
      <c r="H15" s="17"/>
      <c r="I15" s="16">
        <f>AVERAGE(H14,H16)</f>
        <v>0.12</v>
      </c>
      <c r="J15" s="16">
        <f>1000*A16+B16-1000*A14-B14</f>
        <v>10</v>
      </c>
      <c r="K15" s="16">
        <f>J15*I15</f>
        <v>1.2</v>
      </c>
      <c r="L15" s="16">
        <f>AVERAGE(G14,G16)</f>
        <v>6</v>
      </c>
      <c r="M15" s="10">
        <f>L15*J15</f>
        <v>60</v>
      </c>
    </row>
    <row r="16" spans="1:15" s="3" customFormat="1" ht="12.75">
      <c r="A16" s="13">
        <v>10</v>
      </c>
      <c r="B16" s="10">
        <v>20</v>
      </c>
      <c r="C16" s="13">
        <v>2</v>
      </c>
      <c r="D16" s="13">
        <v>2</v>
      </c>
      <c r="E16" s="13">
        <v>2</v>
      </c>
      <c r="F16" s="19">
        <f t="shared" si="0"/>
        <v>2</v>
      </c>
      <c r="G16" s="16">
        <v>6</v>
      </c>
      <c r="H16" s="16">
        <f>G16*F16/100</f>
        <v>0.12</v>
      </c>
      <c r="I16" s="17"/>
      <c r="J16" s="17"/>
      <c r="K16" s="17"/>
      <c r="L16" s="17"/>
      <c r="M16" s="9"/>
      <c r="O16" s="5"/>
    </row>
    <row r="17" spans="1:13" s="3" customFormat="1" ht="12.75">
      <c r="A17" s="18"/>
      <c r="B17" s="17"/>
      <c r="C17" s="18"/>
      <c r="D17" s="18"/>
      <c r="E17" s="18"/>
      <c r="F17" s="19"/>
      <c r="G17" s="17"/>
      <c r="H17" s="17"/>
      <c r="I17" s="16">
        <f>AVERAGE(H16,H18)</f>
        <v>0.12</v>
      </c>
      <c r="J17" s="16">
        <f>1000*A18+B18-1000*A16-B16</f>
        <v>10</v>
      </c>
      <c r="K17" s="16">
        <f>J17*I17</f>
        <v>1.2</v>
      </c>
      <c r="L17" s="16">
        <f>AVERAGE(G16,G18)</f>
        <v>6</v>
      </c>
      <c r="M17" s="10">
        <f>L17*J17</f>
        <v>60</v>
      </c>
    </row>
    <row r="18" spans="1:15" s="3" customFormat="1" ht="12.75">
      <c r="A18" s="13">
        <v>10</v>
      </c>
      <c r="B18" s="10">
        <v>30</v>
      </c>
      <c r="C18" s="13">
        <v>2</v>
      </c>
      <c r="D18" s="13">
        <v>2</v>
      </c>
      <c r="E18" s="13">
        <v>2</v>
      </c>
      <c r="F18" s="19">
        <f t="shared" si="0"/>
        <v>2</v>
      </c>
      <c r="G18" s="16">
        <v>6</v>
      </c>
      <c r="H18" s="16">
        <f>G18*F18/100</f>
        <v>0.12</v>
      </c>
      <c r="I18" s="17"/>
      <c r="J18" s="17"/>
      <c r="K18" s="17"/>
      <c r="L18" s="17"/>
      <c r="M18" s="9"/>
      <c r="O18" s="5"/>
    </row>
    <row r="19" spans="1:13" s="3" customFormat="1" ht="12.75">
      <c r="A19" s="18"/>
      <c r="B19" s="17"/>
      <c r="C19" s="18"/>
      <c r="D19" s="18"/>
      <c r="E19" s="18"/>
      <c r="F19" s="19"/>
      <c r="G19" s="17"/>
      <c r="H19" s="17"/>
      <c r="I19" s="16">
        <f>AVERAGE(H18,H20)</f>
        <v>0.12</v>
      </c>
      <c r="J19" s="16">
        <f>1000*A20+B20-1000*A18-B18</f>
        <v>10</v>
      </c>
      <c r="K19" s="16">
        <f>J19*I19</f>
        <v>1.2</v>
      </c>
      <c r="L19" s="16">
        <f>AVERAGE(G18,G20)</f>
        <v>6</v>
      </c>
      <c r="M19" s="10">
        <f>L19*J19</f>
        <v>60</v>
      </c>
    </row>
    <row r="20" spans="1:15" s="3" customFormat="1" ht="12.75">
      <c r="A20" s="13">
        <v>10</v>
      </c>
      <c r="B20" s="10">
        <v>40</v>
      </c>
      <c r="C20" s="13">
        <v>2</v>
      </c>
      <c r="D20" s="13">
        <v>2</v>
      </c>
      <c r="E20" s="13">
        <v>2</v>
      </c>
      <c r="F20" s="19">
        <f t="shared" si="0"/>
        <v>2</v>
      </c>
      <c r="G20" s="16">
        <v>6</v>
      </c>
      <c r="H20" s="16">
        <f>G20*F20/100</f>
        <v>0.12</v>
      </c>
      <c r="I20" s="17"/>
      <c r="J20" s="17"/>
      <c r="K20" s="17"/>
      <c r="L20" s="17"/>
      <c r="M20" s="9"/>
      <c r="O20" s="5"/>
    </row>
    <row r="21" spans="1:13" s="3" customFormat="1" ht="12.75">
      <c r="A21" s="18"/>
      <c r="B21" s="17"/>
      <c r="C21" s="18"/>
      <c r="D21" s="18"/>
      <c r="E21" s="18"/>
      <c r="F21" s="19"/>
      <c r="G21" s="17"/>
      <c r="H21" s="17"/>
      <c r="I21" s="16">
        <f>AVERAGE(H20,H22)</f>
        <v>0.12</v>
      </c>
      <c r="J21" s="16">
        <f>1000*A22+B22-1000*A20-B20</f>
        <v>10</v>
      </c>
      <c r="K21" s="16">
        <f>J21*I21</f>
        <v>1.2</v>
      </c>
      <c r="L21" s="16">
        <f>AVERAGE(G10,G22)</f>
        <v>6</v>
      </c>
      <c r="M21" s="10">
        <f>L21*J21</f>
        <v>60</v>
      </c>
    </row>
    <row r="22" spans="1:15" s="3" customFormat="1" ht="12.75">
      <c r="A22" s="13">
        <v>10</v>
      </c>
      <c r="B22" s="10">
        <v>50</v>
      </c>
      <c r="C22" s="13">
        <v>2</v>
      </c>
      <c r="D22" s="13">
        <v>2</v>
      </c>
      <c r="E22" s="13">
        <v>2</v>
      </c>
      <c r="F22" s="19">
        <f t="shared" si="0"/>
        <v>2</v>
      </c>
      <c r="G22" s="16">
        <v>6</v>
      </c>
      <c r="H22" s="16">
        <f>G22*F22/100</f>
        <v>0.12</v>
      </c>
      <c r="I22" s="17"/>
      <c r="J22" s="17"/>
      <c r="K22" s="17"/>
      <c r="L22" s="17"/>
      <c r="M22" s="9"/>
      <c r="O22" s="5"/>
    </row>
    <row r="23" spans="1:13" s="3" customFormat="1" ht="12.75">
      <c r="A23" s="18"/>
      <c r="B23" s="17"/>
      <c r="C23" s="18"/>
      <c r="D23" s="18"/>
      <c r="E23" s="18"/>
      <c r="F23" s="19"/>
      <c r="G23" s="17"/>
      <c r="H23" s="17"/>
      <c r="I23" s="16">
        <f>AVERAGE(H22,H24)</f>
        <v>0.12</v>
      </c>
      <c r="J23" s="16">
        <f>1000*A24+B24-1000*A22-B22</f>
        <v>10</v>
      </c>
      <c r="K23" s="16">
        <f>J23*I23</f>
        <v>1.2</v>
      </c>
      <c r="L23" s="16">
        <f>AVERAGE(G22,G24)</f>
        <v>6</v>
      </c>
      <c r="M23" s="10">
        <f>L23*J23</f>
        <v>60</v>
      </c>
    </row>
    <row r="24" spans="1:15" s="3" customFormat="1" ht="12.75">
      <c r="A24" s="13">
        <v>10</v>
      </c>
      <c r="B24" s="10">
        <v>60</v>
      </c>
      <c r="C24" s="13">
        <v>2</v>
      </c>
      <c r="D24" s="13">
        <v>2</v>
      </c>
      <c r="E24" s="13">
        <v>2</v>
      </c>
      <c r="F24" s="19">
        <f t="shared" si="0"/>
        <v>2</v>
      </c>
      <c r="G24" s="16">
        <v>6</v>
      </c>
      <c r="H24" s="16">
        <f>G24*F24/100</f>
        <v>0.12</v>
      </c>
      <c r="I24" s="17"/>
      <c r="J24" s="17"/>
      <c r="K24" s="17"/>
      <c r="L24" s="17"/>
      <c r="M24" s="9"/>
      <c r="O24" s="5"/>
    </row>
    <row r="25" spans="1:15" s="3" customFormat="1" ht="12.75">
      <c r="A25" s="12"/>
      <c r="B25" s="11"/>
      <c r="C25" s="12"/>
      <c r="D25" s="12"/>
      <c r="E25" s="12"/>
      <c r="F25" s="19"/>
      <c r="G25" s="14"/>
      <c r="H25" s="14"/>
      <c r="I25" s="16">
        <f>AVERAGE(H24,H26)</f>
        <v>0.12</v>
      </c>
      <c r="J25" s="16">
        <f>1000*A26+B26-1000*A24-B24</f>
        <v>10</v>
      </c>
      <c r="K25" s="16">
        <f>J25*I25</f>
        <v>1.2</v>
      </c>
      <c r="L25" s="16">
        <f>AVERAGE(G24,G26)</f>
        <v>6</v>
      </c>
      <c r="M25" s="10">
        <f>L25*J25</f>
        <v>60</v>
      </c>
      <c r="O25" s="5"/>
    </row>
    <row r="26" spans="1:15" s="3" customFormat="1" ht="12.75">
      <c r="A26" s="12">
        <v>10</v>
      </c>
      <c r="B26" s="11">
        <v>70</v>
      </c>
      <c r="C26" s="13">
        <v>2</v>
      </c>
      <c r="D26" s="13">
        <v>2</v>
      </c>
      <c r="E26" s="13">
        <v>2</v>
      </c>
      <c r="F26" s="19">
        <f t="shared" si="0"/>
        <v>2</v>
      </c>
      <c r="G26" s="16">
        <v>6</v>
      </c>
      <c r="H26" s="16">
        <f>G26*F26/100</f>
        <v>0.12</v>
      </c>
      <c r="I26" s="14"/>
      <c r="J26" s="14"/>
      <c r="K26" s="14"/>
      <c r="L26" s="14"/>
      <c r="M26" s="11"/>
      <c r="O26" s="5"/>
    </row>
    <row r="27" spans="1:13" s="3" customFormat="1" ht="12.75">
      <c r="A27" s="18"/>
      <c r="B27" s="17"/>
      <c r="C27" s="18"/>
      <c r="D27" s="18"/>
      <c r="E27" s="18"/>
      <c r="F27" s="19"/>
      <c r="G27" s="17"/>
      <c r="H27" s="17"/>
      <c r="I27" s="16">
        <f>AVERAGE(H26,H28)</f>
        <v>0.12</v>
      </c>
      <c r="J27" s="16">
        <f>1000*A28+B28-1000*A26-B26</f>
        <v>10</v>
      </c>
      <c r="K27" s="16">
        <f>J27*I27</f>
        <v>1.2</v>
      </c>
      <c r="L27" s="16">
        <f>AVERAGE(G24,G28)</f>
        <v>6</v>
      </c>
      <c r="M27" s="10">
        <f>L27*J27</f>
        <v>60</v>
      </c>
    </row>
    <row r="28" spans="1:15" s="3" customFormat="1" ht="12.75">
      <c r="A28" s="13">
        <v>10</v>
      </c>
      <c r="B28" s="10">
        <v>80</v>
      </c>
      <c r="C28" s="13">
        <v>2</v>
      </c>
      <c r="D28" s="13">
        <v>2</v>
      </c>
      <c r="E28" s="13">
        <v>2</v>
      </c>
      <c r="F28" s="19">
        <f t="shared" si="0"/>
        <v>2</v>
      </c>
      <c r="G28" s="16">
        <v>6</v>
      </c>
      <c r="H28" s="16">
        <f>G28*F28/100</f>
        <v>0.12</v>
      </c>
      <c r="I28" s="17"/>
      <c r="J28" s="17"/>
      <c r="K28" s="17"/>
      <c r="L28" s="17"/>
      <c r="M28" s="9"/>
      <c r="O28" s="5"/>
    </row>
    <row r="29" spans="1:13" s="3" customFormat="1" ht="12.75">
      <c r="A29" s="18"/>
      <c r="B29" s="17"/>
      <c r="C29" s="18"/>
      <c r="D29" s="18"/>
      <c r="E29" s="18"/>
      <c r="F29" s="19"/>
      <c r="G29" s="17"/>
      <c r="H29" s="17"/>
      <c r="I29" s="16">
        <f>AVERAGE(H28,H30)</f>
        <v>0.12</v>
      </c>
      <c r="J29" s="16">
        <f>1000*A30+B30-1000*A28-B28</f>
        <v>10</v>
      </c>
      <c r="K29" s="16">
        <f>J29*I29</f>
        <v>1.2</v>
      </c>
      <c r="L29" s="16">
        <f>AVERAGE(G28,G30)</f>
        <v>6</v>
      </c>
      <c r="M29" s="10">
        <f>L29*J29</f>
        <v>60</v>
      </c>
    </row>
    <row r="30" spans="1:15" s="3" customFormat="1" ht="12.75">
      <c r="A30" s="13">
        <v>10</v>
      </c>
      <c r="B30" s="10">
        <v>90</v>
      </c>
      <c r="C30" s="13">
        <v>2</v>
      </c>
      <c r="D30" s="13">
        <v>2</v>
      </c>
      <c r="E30" s="13">
        <v>2</v>
      </c>
      <c r="F30" s="19">
        <f t="shared" si="0"/>
        <v>2</v>
      </c>
      <c r="G30" s="16">
        <v>6</v>
      </c>
      <c r="H30" s="16">
        <f>G30*F30/100</f>
        <v>0.12</v>
      </c>
      <c r="I30" s="17"/>
      <c r="J30" s="17"/>
      <c r="K30" s="17"/>
      <c r="L30" s="17"/>
      <c r="M30" s="9"/>
      <c r="O30" s="5"/>
    </row>
    <row r="31" spans="1:13" s="3" customFormat="1" ht="12.75">
      <c r="A31" s="18"/>
      <c r="B31" s="17"/>
      <c r="C31" s="18"/>
      <c r="D31" s="18"/>
      <c r="E31" s="18"/>
      <c r="F31" s="19"/>
      <c r="G31" s="17"/>
      <c r="H31" s="17"/>
      <c r="I31" s="16">
        <f>AVERAGE(H30,H32)</f>
        <v>0.12</v>
      </c>
      <c r="J31" s="16">
        <f>1000*A32+B32-1000*A30-B30</f>
        <v>10</v>
      </c>
      <c r="K31" s="16">
        <f>J31*I31</f>
        <v>1.2</v>
      </c>
      <c r="L31" s="16">
        <f>AVERAGE(G30,G32)</f>
        <v>6</v>
      </c>
      <c r="M31" s="10">
        <f>L31*J31</f>
        <v>60</v>
      </c>
    </row>
    <row r="32" spans="1:15" s="3" customFormat="1" ht="12.75">
      <c r="A32" s="13">
        <v>10</v>
      </c>
      <c r="B32" s="10">
        <v>100</v>
      </c>
      <c r="C32" s="13">
        <v>2</v>
      </c>
      <c r="D32" s="13">
        <v>2</v>
      </c>
      <c r="E32" s="13">
        <v>2</v>
      </c>
      <c r="F32" s="19">
        <f t="shared" si="0"/>
        <v>2</v>
      </c>
      <c r="G32" s="16">
        <v>6</v>
      </c>
      <c r="H32" s="16">
        <f>G32*F32/100</f>
        <v>0.12</v>
      </c>
      <c r="I32" s="17"/>
      <c r="J32" s="17"/>
      <c r="K32" s="17"/>
      <c r="L32" s="17"/>
      <c r="M32" s="9"/>
      <c r="O32" s="5"/>
    </row>
    <row r="33" spans="1:13" s="3" customFormat="1" ht="12.75">
      <c r="A33" s="18"/>
      <c r="B33" s="17"/>
      <c r="C33" s="18"/>
      <c r="D33" s="18"/>
      <c r="E33" s="18"/>
      <c r="F33" s="19"/>
      <c r="G33" s="17"/>
      <c r="H33" s="17"/>
      <c r="I33" s="16">
        <f>AVERAGE(H32,H34)</f>
        <v>0.12</v>
      </c>
      <c r="J33" s="16">
        <f>1000*A34+B34-1000*A32-B32</f>
        <v>10</v>
      </c>
      <c r="K33" s="16">
        <f>J33*I33</f>
        <v>1.2</v>
      </c>
      <c r="L33" s="16">
        <f>AVERAGE(G32,G34)</f>
        <v>6</v>
      </c>
      <c r="M33" s="10">
        <f>L33*J33</f>
        <v>60</v>
      </c>
    </row>
    <row r="34" spans="1:15" s="3" customFormat="1" ht="12.75">
      <c r="A34" s="13">
        <v>10</v>
      </c>
      <c r="B34" s="10">
        <v>110</v>
      </c>
      <c r="C34" s="13">
        <v>2</v>
      </c>
      <c r="D34" s="13">
        <v>2</v>
      </c>
      <c r="E34" s="13">
        <v>2</v>
      </c>
      <c r="F34" s="19">
        <f t="shared" si="0"/>
        <v>2</v>
      </c>
      <c r="G34" s="16">
        <v>6</v>
      </c>
      <c r="H34" s="16">
        <f>G34*F34/100</f>
        <v>0.12</v>
      </c>
      <c r="I34" s="17"/>
      <c r="J34" s="17"/>
      <c r="K34" s="17"/>
      <c r="L34" s="17"/>
      <c r="M34" s="9"/>
      <c r="O34" s="5"/>
    </row>
    <row r="35" spans="1:13" s="3" customFormat="1" ht="12.75">
      <c r="A35" s="18"/>
      <c r="B35" s="17"/>
      <c r="C35" s="18"/>
      <c r="D35" s="18"/>
      <c r="E35" s="18"/>
      <c r="F35" s="19"/>
      <c r="G35" s="17"/>
      <c r="H35" s="17"/>
      <c r="I35" s="16">
        <f>AVERAGE(H34,H36)</f>
        <v>0.12</v>
      </c>
      <c r="J35" s="16">
        <f>1000*A36+B36-1000*A34-B34</f>
        <v>10</v>
      </c>
      <c r="K35" s="16">
        <f>J35*I35</f>
        <v>1.2</v>
      </c>
      <c r="L35" s="16">
        <f>AVERAGE(G34,G36)</f>
        <v>6</v>
      </c>
      <c r="M35" s="10">
        <f>L35*J35</f>
        <v>60</v>
      </c>
    </row>
    <row r="36" spans="1:15" s="3" customFormat="1" ht="12.75">
      <c r="A36" s="13">
        <v>10</v>
      </c>
      <c r="B36" s="10">
        <v>120</v>
      </c>
      <c r="C36" s="13">
        <v>2</v>
      </c>
      <c r="D36" s="13">
        <v>2</v>
      </c>
      <c r="E36" s="13">
        <v>2</v>
      </c>
      <c r="F36" s="19">
        <f t="shared" si="0"/>
        <v>2</v>
      </c>
      <c r="G36" s="16">
        <v>6</v>
      </c>
      <c r="H36" s="16">
        <f>G36*F36/100</f>
        <v>0.12</v>
      </c>
      <c r="I36" s="17"/>
      <c r="J36" s="17"/>
      <c r="K36" s="17"/>
      <c r="L36" s="17"/>
      <c r="M36" s="9"/>
      <c r="O36" s="5"/>
    </row>
    <row r="37" spans="1:19" s="3" customFormat="1" ht="12.75">
      <c r="A37" s="18"/>
      <c r="B37" s="17"/>
      <c r="C37" s="18"/>
      <c r="D37" s="18"/>
      <c r="E37" s="18"/>
      <c r="F37" s="19"/>
      <c r="G37" s="17"/>
      <c r="H37" s="17"/>
      <c r="I37" s="16">
        <f>AVERAGE(H36,H38)</f>
        <v>0.12</v>
      </c>
      <c r="J37" s="16">
        <f>1000*A38+B38-1000*A36-B36</f>
        <v>10</v>
      </c>
      <c r="K37" s="16">
        <f>J37*I37</f>
        <v>1.2</v>
      </c>
      <c r="L37" s="16">
        <f>AVERAGE(G36,G38)</f>
        <v>6</v>
      </c>
      <c r="M37" s="10">
        <f>L37*J37</f>
        <v>60</v>
      </c>
      <c r="S37" s="3" t="s">
        <v>16</v>
      </c>
    </row>
    <row r="38" spans="1:15" s="3" customFormat="1" ht="12.75">
      <c r="A38" s="13">
        <v>10</v>
      </c>
      <c r="B38" s="10">
        <v>130</v>
      </c>
      <c r="C38" s="13">
        <v>2</v>
      </c>
      <c r="D38" s="13">
        <v>2</v>
      </c>
      <c r="E38" s="13">
        <v>2</v>
      </c>
      <c r="F38" s="19">
        <f t="shared" si="0"/>
        <v>2</v>
      </c>
      <c r="G38" s="16">
        <v>6</v>
      </c>
      <c r="H38" s="16">
        <f>G38*F38/100</f>
        <v>0.12</v>
      </c>
      <c r="I38" s="17"/>
      <c r="J38" s="17"/>
      <c r="K38" s="17"/>
      <c r="L38" s="17"/>
      <c r="M38" s="9"/>
      <c r="O38" s="5"/>
    </row>
    <row r="39" spans="1:13" s="3" customFormat="1" ht="12.75">
      <c r="A39" s="18"/>
      <c r="B39" s="17"/>
      <c r="C39" s="18"/>
      <c r="D39" s="18"/>
      <c r="E39" s="18"/>
      <c r="F39" s="20"/>
      <c r="G39" s="17"/>
      <c r="H39" s="17"/>
      <c r="I39" s="16">
        <f>AVERAGE(H38,H40)</f>
        <v>0.12</v>
      </c>
      <c r="J39" s="16">
        <f>1000*A40+B40-1000*A38-B38</f>
        <v>10</v>
      </c>
      <c r="K39" s="16">
        <f>J39*I39</f>
        <v>1.2</v>
      </c>
      <c r="L39" s="16">
        <f>AVERAGE(G38,G40)</f>
        <v>6</v>
      </c>
      <c r="M39" s="10">
        <f>L39*J39</f>
        <v>60</v>
      </c>
    </row>
    <row r="40" spans="1:15" s="3" customFormat="1" ht="12.75">
      <c r="A40" s="13">
        <v>10</v>
      </c>
      <c r="B40" s="10">
        <v>140</v>
      </c>
      <c r="C40" s="13">
        <v>2</v>
      </c>
      <c r="D40" s="13">
        <v>2</v>
      </c>
      <c r="E40" s="13">
        <v>2</v>
      </c>
      <c r="F40" s="19">
        <f>(C40+2*D40+E40)/4</f>
        <v>2</v>
      </c>
      <c r="G40" s="16">
        <v>6</v>
      </c>
      <c r="H40" s="16">
        <f>G40*F40/100</f>
        <v>0.12</v>
      </c>
      <c r="I40" s="17"/>
      <c r="J40" s="17"/>
      <c r="K40" s="17"/>
      <c r="L40" s="17"/>
      <c r="M40" s="9"/>
      <c r="O40" s="5"/>
    </row>
    <row r="41" spans="1:13" s="3" customFormat="1" ht="12.75">
      <c r="A41" s="18"/>
      <c r="B41" s="17"/>
      <c r="C41" s="18"/>
      <c r="D41" s="18"/>
      <c r="E41" s="18"/>
      <c r="F41" s="19"/>
      <c r="G41" s="17"/>
      <c r="H41" s="17"/>
      <c r="I41" s="16">
        <f>AVERAGE(H40,H42)</f>
        <v>0.1275</v>
      </c>
      <c r="J41" s="16">
        <f>1000*A42+B42-1000*A40-B40</f>
        <v>10</v>
      </c>
      <c r="K41" s="16">
        <f>J41*I41</f>
        <v>1.275</v>
      </c>
      <c r="L41" s="16">
        <f>AVERAGE(G40,G42)</f>
        <v>6</v>
      </c>
      <c r="M41" s="10">
        <f>L41*J41</f>
        <v>60</v>
      </c>
    </row>
    <row r="42" spans="1:15" s="3" customFormat="1" ht="12.75">
      <c r="A42" s="13">
        <v>10</v>
      </c>
      <c r="B42" s="10">
        <v>150</v>
      </c>
      <c r="C42" s="13">
        <v>3</v>
      </c>
      <c r="D42" s="13">
        <v>2</v>
      </c>
      <c r="E42" s="13">
        <v>2</v>
      </c>
      <c r="F42" s="19">
        <f>(C42+2*D42+E42)/4</f>
        <v>2.25</v>
      </c>
      <c r="G42" s="16">
        <v>6</v>
      </c>
      <c r="H42" s="16">
        <f>G42*F42/100</f>
        <v>0.135</v>
      </c>
      <c r="I42" s="17"/>
      <c r="J42" s="17"/>
      <c r="K42" s="17"/>
      <c r="L42" s="17"/>
      <c r="M42" s="9"/>
      <c r="O42" s="5"/>
    </row>
    <row r="43" spans="1:13" s="3" customFormat="1" ht="12.75">
      <c r="A43" s="18"/>
      <c r="B43" s="17"/>
      <c r="C43" s="18"/>
      <c r="D43" s="18"/>
      <c r="E43" s="18"/>
      <c r="F43" s="19"/>
      <c r="G43" s="17"/>
      <c r="H43" s="17"/>
      <c r="I43" s="16">
        <f>AVERAGE(H42,H44)</f>
        <v>0.14250000000000002</v>
      </c>
      <c r="J43" s="16">
        <f>1000*A44+B44-1000*A42-B42</f>
        <v>10</v>
      </c>
      <c r="K43" s="16">
        <f>J43*I43</f>
        <v>1.4250000000000003</v>
      </c>
      <c r="L43" s="16">
        <f>AVERAGE(G42,G44)</f>
        <v>6</v>
      </c>
      <c r="M43" s="10">
        <f>L43*J43</f>
        <v>60</v>
      </c>
    </row>
    <row r="44" spans="1:15" s="3" customFormat="1" ht="12.75">
      <c r="A44" s="13">
        <v>10</v>
      </c>
      <c r="B44" s="10">
        <v>160</v>
      </c>
      <c r="C44" s="13">
        <v>4</v>
      </c>
      <c r="D44" s="13">
        <v>2</v>
      </c>
      <c r="E44" s="13">
        <v>2</v>
      </c>
      <c r="F44" s="19">
        <f>(C44+2*D44+E44)/4</f>
        <v>2.5</v>
      </c>
      <c r="G44" s="16">
        <v>6</v>
      </c>
      <c r="H44" s="16">
        <f>G44*F44/100</f>
        <v>0.15</v>
      </c>
      <c r="I44" s="17"/>
      <c r="J44" s="17"/>
      <c r="K44" s="17"/>
      <c r="L44" s="17"/>
      <c r="M44" s="9"/>
      <c r="O44" s="5"/>
    </row>
    <row r="45" spans="1:13" s="3" customFormat="1" ht="12.75">
      <c r="A45" s="18"/>
      <c r="B45" s="17"/>
      <c r="C45" s="18"/>
      <c r="D45" s="18"/>
      <c r="E45" s="18"/>
      <c r="F45" s="19"/>
      <c r="G45" s="17"/>
      <c r="H45" s="17"/>
      <c r="I45" s="16">
        <f>AVERAGE(H44,H46)</f>
        <v>0.1725</v>
      </c>
      <c r="J45" s="16">
        <f>1000*A46+B46-1000*A44-B44</f>
        <v>10</v>
      </c>
      <c r="K45" s="16">
        <f>J45*I45</f>
        <v>1.7249999999999999</v>
      </c>
      <c r="L45" s="16">
        <f>AVERAGE(G44,G46)</f>
        <v>6</v>
      </c>
      <c r="M45" s="10">
        <f>L45*J45</f>
        <v>60</v>
      </c>
    </row>
    <row r="46" spans="1:15" s="3" customFormat="1" ht="12.75">
      <c r="A46" s="13">
        <v>10</v>
      </c>
      <c r="B46" s="10">
        <v>170</v>
      </c>
      <c r="C46" s="13">
        <v>7</v>
      </c>
      <c r="D46" s="13">
        <v>2</v>
      </c>
      <c r="E46" s="13">
        <v>2</v>
      </c>
      <c r="F46" s="19">
        <f>(C46+2*D46+E46)/4</f>
        <v>3.25</v>
      </c>
      <c r="G46" s="16">
        <v>6</v>
      </c>
      <c r="H46" s="16">
        <f>G46*F46/100</f>
        <v>0.195</v>
      </c>
      <c r="I46" s="17"/>
      <c r="J46" s="17"/>
      <c r="K46" s="17"/>
      <c r="L46" s="17"/>
      <c r="M46" s="9"/>
      <c r="O46" s="5"/>
    </row>
    <row r="47" spans="1:13" s="3" customFormat="1" ht="12.75">
      <c r="A47" s="18"/>
      <c r="B47" s="17"/>
      <c r="C47" s="18"/>
      <c r="D47" s="18"/>
      <c r="E47" s="18"/>
      <c r="F47" s="19"/>
      <c r="G47" s="17"/>
      <c r="H47" s="17"/>
      <c r="I47" s="16">
        <f>AVERAGE(H46,H48)</f>
        <v>0.2325</v>
      </c>
      <c r="J47" s="16">
        <f>1000*A48+B48-1000*A46-B46</f>
        <v>10</v>
      </c>
      <c r="K47" s="16">
        <f>J47*I47</f>
        <v>2.325</v>
      </c>
      <c r="L47" s="16">
        <f>AVERAGE(G46,G48)</f>
        <v>6</v>
      </c>
      <c r="M47" s="10">
        <f>L47*J47</f>
        <v>60</v>
      </c>
    </row>
    <row r="48" spans="1:15" s="3" customFormat="1" ht="12.75">
      <c r="A48" s="13">
        <v>10</v>
      </c>
      <c r="B48" s="10">
        <v>180</v>
      </c>
      <c r="C48" s="13">
        <v>6</v>
      </c>
      <c r="D48" s="13">
        <v>4</v>
      </c>
      <c r="E48" s="13">
        <v>4</v>
      </c>
      <c r="F48" s="19">
        <f>(C48+2*D48+E48)/4</f>
        <v>4.5</v>
      </c>
      <c r="G48" s="16">
        <v>6</v>
      </c>
      <c r="H48" s="16">
        <f>G48*F48/100</f>
        <v>0.27</v>
      </c>
      <c r="I48" s="17"/>
      <c r="J48" s="17"/>
      <c r="K48" s="17"/>
      <c r="L48" s="17"/>
      <c r="M48" s="9"/>
      <c r="O48" s="5"/>
    </row>
    <row r="49" spans="1:13" s="3" customFormat="1" ht="12.75">
      <c r="A49" s="18"/>
      <c r="B49" s="17"/>
      <c r="C49" s="18"/>
      <c r="D49" s="18"/>
      <c r="E49" s="18"/>
      <c r="F49" s="19"/>
      <c r="G49" s="17"/>
      <c r="H49" s="17"/>
      <c r="I49" s="16">
        <f>AVERAGE(H48,H50)</f>
        <v>0.35250000000000004</v>
      </c>
      <c r="J49" s="16">
        <f>1000*A50+B50-1000*A48-B48</f>
        <v>10</v>
      </c>
      <c r="K49" s="16">
        <f>J49*I49</f>
        <v>3.5250000000000004</v>
      </c>
      <c r="L49" s="16">
        <f>AVERAGE(G48,G50)</f>
        <v>6</v>
      </c>
      <c r="M49" s="10">
        <f>L49*J49</f>
        <v>60</v>
      </c>
    </row>
    <row r="50" spans="1:15" s="3" customFormat="1" ht="12.75">
      <c r="A50" s="13">
        <v>10</v>
      </c>
      <c r="B50" s="10">
        <v>190</v>
      </c>
      <c r="C50" s="13">
        <v>15</v>
      </c>
      <c r="D50" s="13">
        <v>4</v>
      </c>
      <c r="E50" s="13">
        <v>6</v>
      </c>
      <c r="F50" s="19">
        <f>(C50+2*D50+E50)/4</f>
        <v>7.25</v>
      </c>
      <c r="G50" s="16">
        <v>6</v>
      </c>
      <c r="H50" s="16">
        <f>G50*F50/100</f>
        <v>0.435</v>
      </c>
      <c r="I50" s="17"/>
      <c r="J50" s="17"/>
      <c r="K50" s="17"/>
      <c r="L50" s="17"/>
      <c r="M50" s="9"/>
      <c r="O50" s="5"/>
    </row>
    <row r="51" spans="1:13" s="3" customFormat="1" ht="12.75">
      <c r="A51" s="18"/>
      <c r="B51" s="17"/>
      <c r="C51" s="18"/>
      <c r="D51" s="18"/>
      <c r="E51" s="18"/>
      <c r="F51" s="19"/>
      <c r="G51" s="17"/>
      <c r="H51" s="17"/>
      <c r="I51" s="16">
        <f>AVERAGE(H50,H52)</f>
        <v>0.39749999999999996</v>
      </c>
      <c r="J51" s="16">
        <f>1000*A52+B52-1000*A50-B50</f>
        <v>10</v>
      </c>
      <c r="K51" s="16">
        <f>J51*I51</f>
        <v>3.9749999999999996</v>
      </c>
      <c r="L51" s="16">
        <f>AVERAGE(G50,G52)</f>
        <v>6</v>
      </c>
      <c r="M51" s="10">
        <f>L51*J51</f>
        <v>60</v>
      </c>
    </row>
    <row r="52" spans="1:15" s="3" customFormat="1" ht="12.75">
      <c r="A52" s="13">
        <v>10</v>
      </c>
      <c r="B52" s="10">
        <v>200</v>
      </c>
      <c r="C52" s="13">
        <v>18</v>
      </c>
      <c r="D52" s="13">
        <v>2</v>
      </c>
      <c r="E52" s="13">
        <v>2</v>
      </c>
      <c r="F52" s="19">
        <f>(C52+2*D52+E52)/4</f>
        <v>6</v>
      </c>
      <c r="G52" s="16">
        <v>6</v>
      </c>
      <c r="H52" s="16">
        <f>G52*F52/100</f>
        <v>0.36</v>
      </c>
      <c r="I52" s="17"/>
      <c r="J52" s="17"/>
      <c r="K52" s="17"/>
      <c r="L52" s="17"/>
      <c r="M52" s="9"/>
      <c r="O52" s="5"/>
    </row>
    <row r="53" spans="1:13" s="3" customFormat="1" ht="12.75">
      <c r="A53" s="18"/>
      <c r="B53" s="17"/>
      <c r="C53" s="18"/>
      <c r="D53" s="18"/>
      <c r="E53" s="18"/>
      <c r="F53" s="19"/>
      <c r="G53" s="17"/>
      <c r="H53" s="17"/>
      <c r="I53" s="16">
        <f>AVERAGE(H52,H54)</f>
        <v>0.2925</v>
      </c>
      <c r="J53" s="16">
        <f>1000*A54+B54-1000*A52-B52</f>
        <v>10</v>
      </c>
      <c r="K53" s="16">
        <f>J53*I53</f>
        <v>2.925</v>
      </c>
      <c r="L53" s="16">
        <f>AVERAGE(G52,G54)</f>
        <v>6</v>
      </c>
      <c r="M53" s="10">
        <f>L53*J53</f>
        <v>60</v>
      </c>
    </row>
    <row r="54" spans="1:15" s="3" customFormat="1" ht="12.75">
      <c r="A54" s="13">
        <v>10</v>
      </c>
      <c r="B54" s="10">
        <v>210</v>
      </c>
      <c r="C54" s="13">
        <v>5</v>
      </c>
      <c r="D54" s="13">
        <v>4</v>
      </c>
      <c r="E54" s="13">
        <v>2</v>
      </c>
      <c r="F54" s="19">
        <f>(C54+2*D54+E54)/4</f>
        <v>3.75</v>
      </c>
      <c r="G54" s="16">
        <v>6</v>
      </c>
      <c r="H54" s="16">
        <f>G54*F54/100</f>
        <v>0.225</v>
      </c>
      <c r="I54" s="17"/>
      <c r="J54" s="17"/>
      <c r="K54" s="17"/>
      <c r="L54" s="17"/>
      <c r="M54" s="9"/>
      <c r="O54" s="5"/>
    </row>
    <row r="55" spans="1:13" s="3" customFormat="1" ht="12.75">
      <c r="A55" s="18"/>
      <c r="B55" s="17"/>
      <c r="C55" s="18"/>
      <c r="D55" s="18"/>
      <c r="E55" s="18"/>
      <c r="F55" s="19"/>
      <c r="G55" s="17"/>
      <c r="H55" s="17"/>
      <c r="I55" s="16">
        <f>AVERAGE(H54,H56)</f>
        <v>0.1725</v>
      </c>
      <c r="J55" s="16">
        <f>1000*A56+B56-1000*A54-B54</f>
        <v>10</v>
      </c>
      <c r="K55" s="16">
        <f>J55*I55</f>
        <v>1.7249999999999999</v>
      </c>
      <c r="L55" s="16">
        <f>AVERAGE(G54,G56)</f>
        <v>6</v>
      </c>
      <c r="M55" s="10">
        <f>L55*J55</f>
        <v>60</v>
      </c>
    </row>
    <row r="56" spans="1:15" s="3" customFormat="1" ht="12.75">
      <c r="A56" s="13">
        <v>10</v>
      </c>
      <c r="B56" s="10">
        <v>220</v>
      </c>
      <c r="C56" s="13">
        <v>2</v>
      </c>
      <c r="D56" s="13">
        <v>2</v>
      </c>
      <c r="E56" s="13">
        <v>2</v>
      </c>
      <c r="F56" s="19">
        <f>(C56+2*D56+E56)/4</f>
        <v>2</v>
      </c>
      <c r="G56" s="16">
        <v>6</v>
      </c>
      <c r="H56" s="16">
        <f>G56*F56/100</f>
        <v>0.12</v>
      </c>
      <c r="I56" s="17"/>
      <c r="J56" s="17"/>
      <c r="K56" s="17"/>
      <c r="L56" s="17"/>
      <c r="M56" s="9"/>
      <c r="O56" s="5"/>
    </row>
    <row r="57" spans="1:13" ht="12.75">
      <c r="A57" s="31"/>
      <c r="B57" s="32"/>
      <c r="C57" s="31"/>
      <c r="D57" s="31"/>
      <c r="E57" s="31"/>
      <c r="F57" s="33"/>
      <c r="G57" s="32"/>
      <c r="H57" s="32"/>
      <c r="I57" s="34"/>
      <c r="J57" s="25" t="s">
        <v>6</v>
      </c>
      <c r="K57" s="25">
        <f>SUM(K7:K56)</f>
        <v>39.3</v>
      </c>
      <c r="L57" s="27"/>
      <c r="M57" s="26">
        <f>SUM(M7:M56)</f>
        <v>1500</v>
      </c>
    </row>
    <row r="58" spans="1:8" ht="12.75">
      <c r="A58" s="31"/>
      <c r="B58" s="32"/>
      <c r="C58" s="31"/>
      <c r="D58" s="31"/>
      <c r="E58" s="31"/>
      <c r="F58" s="33"/>
      <c r="G58" s="32"/>
      <c r="H58" s="32"/>
    </row>
    <row r="59" spans="1:8" ht="12.75">
      <c r="A59" s="31"/>
      <c r="B59" s="32"/>
      <c r="C59" s="31"/>
      <c r="D59" s="31"/>
      <c r="E59" s="31"/>
      <c r="F59" s="33"/>
      <c r="G59" s="32"/>
      <c r="H59" s="32"/>
    </row>
    <row r="60" spans="1:11" ht="12.75">
      <c r="A60" s="31"/>
      <c r="B60" s="32"/>
      <c r="C60" s="31"/>
      <c r="D60" s="31"/>
      <c r="E60" s="31"/>
      <c r="F60" s="33"/>
      <c r="G60" s="32"/>
      <c r="H60" s="32"/>
      <c r="J60" s="43" t="s">
        <v>17</v>
      </c>
      <c r="K60" s="3">
        <f>K57*2.5</f>
        <v>98.25</v>
      </c>
    </row>
    <row r="61" spans="1:8" ht="12.75">
      <c r="A61" s="31"/>
      <c r="B61" s="32"/>
      <c r="C61" s="31"/>
      <c r="D61" s="31"/>
      <c r="E61" s="31"/>
      <c r="F61" s="33"/>
      <c r="G61" s="32"/>
      <c r="H61" s="32"/>
    </row>
    <row r="62" spans="1:8" ht="12.75">
      <c r="A62" s="31"/>
      <c r="B62" s="32"/>
      <c r="C62" s="31"/>
      <c r="D62" s="31"/>
      <c r="E62" s="31"/>
      <c r="F62" s="33"/>
      <c r="G62" s="32"/>
      <c r="H62" s="32"/>
    </row>
    <row r="63" spans="1:8" ht="12.75">
      <c r="A63" s="31"/>
      <c r="B63" s="32"/>
      <c r="C63" s="31"/>
      <c r="D63" s="31"/>
      <c r="E63" s="31"/>
      <c r="F63" s="33"/>
      <c r="G63" s="32"/>
      <c r="H63" s="32"/>
    </row>
    <row r="64" spans="1:8" ht="12.75">
      <c r="A64" s="31"/>
      <c r="B64" s="32"/>
      <c r="C64" s="31"/>
      <c r="D64" s="31"/>
      <c r="E64" s="31"/>
      <c r="F64" s="33"/>
      <c r="G64" s="32"/>
      <c r="H64" s="32"/>
    </row>
    <row r="65" spans="1:8" ht="12.75">
      <c r="A65" s="31"/>
      <c r="B65" s="32"/>
      <c r="C65" s="31"/>
      <c r="D65" s="31"/>
      <c r="E65" s="31"/>
      <c r="F65" s="33"/>
      <c r="G65" s="32"/>
      <c r="H65" s="32"/>
    </row>
    <row r="66" spans="1:8" ht="12.75">
      <c r="A66" s="31"/>
      <c r="B66" s="32"/>
      <c r="C66" s="31"/>
      <c r="D66" s="31"/>
      <c r="E66" s="31"/>
      <c r="F66" s="33"/>
      <c r="G66" s="32"/>
      <c r="H66" s="32"/>
    </row>
    <row r="67" spans="1:8" ht="12.75">
      <c r="A67" s="31"/>
      <c r="B67" s="32"/>
      <c r="C67" s="31"/>
      <c r="D67" s="31"/>
      <c r="E67" s="31"/>
      <c r="F67" s="33"/>
      <c r="G67" s="32"/>
      <c r="H67" s="32"/>
    </row>
    <row r="68" spans="1:8" ht="12.75">
      <c r="A68" s="31"/>
      <c r="B68" s="32"/>
      <c r="C68" s="31"/>
      <c r="D68" s="31"/>
      <c r="E68" s="31"/>
      <c r="F68" s="33"/>
      <c r="G68" s="32"/>
      <c r="H68" s="32"/>
    </row>
    <row r="69" spans="1:8" ht="12.75">
      <c r="A69" s="31"/>
      <c r="B69" s="32"/>
      <c r="C69" s="31"/>
      <c r="D69" s="31"/>
      <c r="E69" s="31"/>
      <c r="F69" s="33"/>
      <c r="G69" s="32"/>
      <c r="H69" s="32"/>
    </row>
    <row r="70" spans="1:8" ht="12.75">
      <c r="A70" s="31"/>
      <c r="B70" s="32"/>
      <c r="C70" s="31"/>
      <c r="D70" s="31"/>
      <c r="E70" s="31"/>
      <c r="F70" s="33"/>
      <c r="G70" s="32"/>
      <c r="H70" s="32"/>
    </row>
    <row r="71" spans="1:8" ht="12.75">
      <c r="A71" s="31"/>
      <c r="B71" s="32"/>
      <c r="C71" s="31"/>
      <c r="D71" s="31"/>
      <c r="E71" s="31"/>
      <c r="F71" s="33"/>
      <c r="G71" s="32"/>
      <c r="H71" s="32"/>
    </row>
    <row r="72" spans="1:8" ht="12.75">
      <c r="A72" s="31"/>
      <c r="B72" s="32"/>
      <c r="C72" s="31"/>
      <c r="D72" s="31"/>
      <c r="E72" s="31"/>
      <c r="F72" s="33"/>
      <c r="G72" s="32"/>
      <c r="H72" s="32"/>
    </row>
    <row r="73" spans="1:8" ht="12.75">
      <c r="A73" s="31"/>
      <c r="B73" s="32"/>
      <c r="C73" s="31"/>
      <c r="D73" s="31"/>
      <c r="E73" s="31"/>
      <c r="F73" s="33"/>
      <c r="G73" s="32"/>
      <c r="H73" s="32"/>
    </row>
    <row r="74" spans="1:8" ht="12.75">
      <c r="A74" s="31"/>
      <c r="B74" s="32"/>
      <c r="C74" s="31"/>
      <c r="D74" s="31"/>
      <c r="E74" s="31"/>
      <c r="F74" s="33"/>
      <c r="G74" s="32"/>
      <c r="H74" s="32"/>
    </row>
    <row r="75" spans="1:8" ht="12.75">
      <c r="A75" s="31"/>
      <c r="B75" s="32"/>
      <c r="C75" s="31"/>
      <c r="D75" s="31"/>
      <c r="E75" s="31"/>
      <c r="F75" s="33"/>
      <c r="G75" s="32"/>
      <c r="H75" s="32"/>
    </row>
    <row r="76" spans="1:8" ht="12.75">
      <c r="A76" s="31"/>
      <c r="B76" s="32"/>
      <c r="C76" s="31"/>
      <c r="D76" s="31"/>
      <c r="E76" s="31"/>
      <c r="F76" s="33"/>
      <c r="G76" s="32"/>
      <c r="H76" s="32"/>
    </row>
    <row r="77" spans="1:8" ht="12.75">
      <c r="A77" s="31"/>
      <c r="B77" s="32"/>
      <c r="C77" s="31"/>
      <c r="D77" s="31"/>
      <c r="E77" s="31"/>
      <c r="F77" s="33"/>
      <c r="G77" s="32"/>
      <c r="H77" s="32"/>
    </row>
    <row r="78" spans="1:8" ht="12.75">
      <c r="A78" s="31"/>
      <c r="B78" s="32"/>
      <c r="C78" s="31"/>
      <c r="D78" s="31"/>
      <c r="E78" s="31"/>
      <c r="F78" s="33"/>
      <c r="G78" s="32"/>
      <c r="H78" s="32"/>
    </row>
    <row r="79" spans="1:8" ht="12.75">
      <c r="A79" s="31"/>
      <c r="B79" s="32"/>
      <c r="C79" s="31"/>
      <c r="D79" s="31"/>
      <c r="E79" s="31"/>
      <c r="F79" s="33"/>
      <c r="G79" s="32"/>
      <c r="H79" s="32"/>
    </row>
    <row r="80" spans="1:8" ht="12.75">
      <c r="A80" s="31"/>
      <c r="B80" s="32"/>
      <c r="C80" s="31"/>
      <c r="D80" s="31"/>
      <c r="E80" s="31"/>
      <c r="F80" s="33"/>
      <c r="G80" s="32"/>
      <c r="H80" s="32"/>
    </row>
    <row r="81" spans="1:8" ht="12.75">
      <c r="A81" s="31"/>
      <c r="B81" s="32"/>
      <c r="C81" s="31"/>
      <c r="D81" s="31"/>
      <c r="E81" s="31"/>
      <c r="F81" s="33"/>
      <c r="G81" s="32"/>
      <c r="H81" s="32"/>
    </row>
    <row r="82" spans="1:8" ht="12.75">
      <c r="A82" s="31"/>
      <c r="B82" s="32"/>
      <c r="C82" s="31"/>
      <c r="D82" s="31"/>
      <c r="E82" s="31"/>
      <c r="F82" s="33"/>
      <c r="G82" s="32"/>
      <c r="H82" s="32"/>
    </row>
    <row r="83" spans="1:8" ht="12.75">
      <c r="A83" s="31"/>
      <c r="B83" s="32"/>
      <c r="C83" s="31"/>
      <c r="D83" s="31"/>
      <c r="E83" s="31"/>
      <c r="F83" s="33"/>
      <c r="G83" s="32"/>
      <c r="H83" s="32"/>
    </row>
    <row r="84" spans="1:8" ht="12.75">
      <c r="A84" s="31"/>
      <c r="B84" s="32"/>
      <c r="C84" s="31"/>
      <c r="D84" s="31"/>
      <c r="E84" s="31"/>
      <c r="F84" s="33"/>
      <c r="G84" s="32"/>
      <c r="H84" s="32"/>
    </row>
    <row r="85" spans="1:8" ht="12.75">
      <c r="A85" s="31"/>
      <c r="B85" s="32"/>
      <c r="C85" s="31"/>
      <c r="D85" s="31"/>
      <c r="E85" s="31"/>
      <c r="F85" s="33"/>
      <c r="G85" s="32"/>
      <c r="H85" s="32"/>
    </row>
    <row r="86" spans="1:8" ht="12.75">
      <c r="A86" s="31"/>
      <c r="B86" s="32"/>
      <c r="C86" s="31"/>
      <c r="D86" s="31"/>
      <c r="E86" s="31"/>
      <c r="F86" s="33"/>
      <c r="G86" s="32"/>
      <c r="H86" s="32"/>
    </row>
    <row r="87" spans="1:8" ht="12.75">
      <c r="A87" s="31"/>
      <c r="B87" s="32"/>
      <c r="C87" s="31"/>
      <c r="D87" s="31"/>
      <c r="E87" s="31"/>
      <c r="F87" s="33"/>
      <c r="G87" s="32"/>
      <c r="H87" s="32"/>
    </row>
    <row r="88" spans="1:8" ht="12.75">
      <c r="A88" s="31"/>
      <c r="B88" s="32"/>
      <c r="C88" s="31"/>
      <c r="D88" s="31"/>
      <c r="E88" s="31"/>
      <c r="F88" s="33"/>
      <c r="G88" s="32"/>
      <c r="H88" s="32"/>
    </row>
    <row r="89" spans="1:8" ht="12.75">
      <c r="A89" s="31"/>
      <c r="B89" s="32"/>
      <c r="C89" s="31"/>
      <c r="D89" s="31"/>
      <c r="E89" s="31"/>
      <c r="F89" s="33"/>
      <c r="G89" s="32"/>
      <c r="H89" s="32"/>
    </row>
    <row r="90" spans="1:8" ht="12.75">
      <c r="A90" s="31"/>
      <c r="B90" s="32"/>
      <c r="C90" s="31"/>
      <c r="D90" s="31"/>
      <c r="E90" s="31"/>
      <c r="F90" s="33"/>
      <c r="G90" s="32"/>
      <c r="H90" s="32"/>
    </row>
    <row r="91" spans="1:8" ht="12.75">
      <c r="A91" s="31"/>
      <c r="B91" s="32"/>
      <c r="C91" s="31"/>
      <c r="D91" s="31"/>
      <c r="E91" s="31"/>
      <c r="F91" s="33"/>
      <c r="G91" s="32"/>
      <c r="H91" s="32"/>
    </row>
    <row r="92" spans="1:8" ht="12.75">
      <c r="A92" s="31"/>
      <c r="B92" s="32"/>
      <c r="C92" s="31"/>
      <c r="D92" s="31"/>
      <c r="E92" s="31"/>
      <c r="F92" s="33"/>
      <c r="G92" s="32"/>
      <c r="H92" s="32"/>
    </row>
    <row r="93" spans="1:8" ht="12.75">
      <c r="A93" s="31"/>
      <c r="B93" s="32"/>
      <c r="C93" s="31"/>
      <c r="D93" s="31"/>
      <c r="E93" s="31"/>
      <c r="F93" s="33"/>
      <c r="G93" s="32"/>
      <c r="H93" s="32"/>
    </row>
    <row r="94" spans="1:8" ht="12.75">
      <c r="A94" s="31"/>
      <c r="B94" s="32"/>
      <c r="C94" s="31"/>
      <c r="D94" s="31"/>
      <c r="E94" s="31"/>
      <c r="F94" s="33"/>
      <c r="G94" s="32"/>
      <c r="H94" s="32"/>
    </row>
    <row r="95" spans="1:8" ht="12.75">
      <c r="A95" s="31"/>
      <c r="B95" s="32"/>
      <c r="C95" s="31"/>
      <c r="D95" s="31"/>
      <c r="E95" s="31"/>
      <c r="F95" s="33"/>
      <c r="G95" s="32"/>
      <c r="H95" s="32"/>
    </row>
    <row r="96" spans="1:8" ht="12.75">
      <c r="A96" s="31"/>
      <c r="B96" s="32"/>
      <c r="C96" s="31"/>
      <c r="D96" s="31"/>
      <c r="E96" s="31"/>
      <c r="F96" s="33"/>
      <c r="G96" s="32"/>
      <c r="H96" s="32"/>
    </row>
  </sheetData>
  <mergeCells count="9">
    <mergeCell ref="A1:M1"/>
    <mergeCell ref="J2:J3"/>
    <mergeCell ref="K2:K3"/>
    <mergeCell ref="L2:L3"/>
    <mergeCell ref="M2:M3"/>
    <mergeCell ref="C2:F2"/>
    <mergeCell ref="G2:G3"/>
    <mergeCell ref="H2:H3"/>
    <mergeCell ref="I2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&amp;C15 tab wyr-świerczewskiego-Białaczów 9+980-10+220 0+0-0+240.xls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Dróg Powiatowych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zdp</cp:lastModifiedBy>
  <cp:lastPrinted>2015-09-30T12:31:12Z</cp:lastPrinted>
  <dcterms:created xsi:type="dcterms:W3CDTF">2000-02-05T09:11:24Z</dcterms:created>
  <dcterms:modified xsi:type="dcterms:W3CDTF">2015-09-30T12:40:32Z</dcterms:modified>
  <cp:category/>
  <cp:version/>
  <cp:contentType/>
  <cp:contentStatus/>
</cp:coreProperties>
</file>